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wprod-my.sharepoint.com/personal/chamilton_wisc_edu/Documents/NCRA-SAES.org/Multistate Handbook/"/>
    </mc:Choice>
  </mc:AlternateContent>
  <xr:revisionPtr revIDLastSave="95" documentId="8_{79596B34-D619-4081-8D54-E2D7840D433A}" xr6:coauthVersionLast="47" xr6:coauthVersionMax="47" xr10:uidLastSave="{774FEA05-09BF-4C9D-BF31-2F805FE8091E}"/>
  <bookViews>
    <workbookView xWindow="-105" yWindow="0" windowWidth="14610" windowHeight="15585" activeTab="3" xr2:uid="{155FD47E-B4E6-4DB5-9A46-522DFF6F5829}"/>
  </bookViews>
  <sheets>
    <sheet name="FFY23" sheetId="3" r:id="rId1"/>
    <sheet name="FFY24" sheetId="1" r:id="rId2"/>
    <sheet name="FFY25" sheetId="2" r:id="rId3"/>
    <sheet name="FFY26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4" l="1"/>
  <c r="B16" i="4" l="1"/>
  <c r="D14" i="4"/>
  <c r="D13" i="4"/>
  <c r="D12" i="4"/>
  <c r="D11" i="4"/>
  <c r="D10" i="4"/>
  <c r="D9" i="4"/>
  <c r="D8" i="4"/>
  <c r="D7" i="4"/>
  <c r="D6" i="4"/>
  <c r="D5" i="4"/>
  <c r="D4" i="4"/>
  <c r="D3" i="4"/>
  <c r="B22" i="2"/>
  <c r="B21" i="2"/>
  <c r="C16" i="4" l="1"/>
  <c r="D16" i="4" s="1"/>
  <c r="B22" i="1" l="1"/>
  <c r="B21" i="3"/>
  <c r="B16" i="3"/>
  <c r="D14" i="3"/>
  <c r="D13" i="3"/>
  <c r="D12" i="3"/>
  <c r="D11" i="3"/>
  <c r="D10" i="3"/>
  <c r="D9" i="3"/>
  <c r="D8" i="3"/>
  <c r="D7" i="3"/>
  <c r="D6" i="3"/>
  <c r="D5" i="3"/>
  <c r="D4" i="3"/>
  <c r="D3" i="3"/>
  <c r="B16" i="2"/>
  <c r="D14" i="2"/>
  <c r="D13" i="2"/>
  <c r="D12" i="2"/>
  <c r="D11" i="2"/>
  <c r="D10" i="2"/>
  <c r="D9" i="2"/>
  <c r="D8" i="2"/>
  <c r="D7" i="2"/>
  <c r="D6" i="2"/>
  <c r="D5" i="2"/>
  <c r="D4" i="2"/>
  <c r="D3" i="2"/>
  <c r="D14" i="1"/>
  <c r="D13" i="1"/>
  <c r="D12" i="1"/>
  <c r="D11" i="1"/>
  <c r="D10" i="1"/>
  <c r="D9" i="1"/>
  <c r="D8" i="1"/>
  <c r="D7" i="1"/>
  <c r="D6" i="1"/>
  <c r="D5" i="1"/>
  <c r="D4" i="1"/>
  <c r="D3" i="1"/>
  <c r="B16" i="1"/>
  <c r="C16" i="1" l="1"/>
  <c r="D16" i="1" s="1"/>
  <c r="C16" i="3"/>
  <c r="D16" i="3" s="1"/>
  <c r="C16" i="2"/>
  <c r="D16" i="2" s="1"/>
</calcChain>
</file>

<file path=xl/sharedStrings.xml><?xml version="1.0" encoding="utf-8"?>
<sst xmlns="http://schemas.openxmlformats.org/spreadsheetml/2006/main" count="132" uniqueCount="39">
  <si>
    <t>Allocation</t>
  </si>
  <si>
    <t>Required Match</t>
  </si>
  <si>
    <t>State</t>
  </si>
  <si>
    <t>Purdue</t>
  </si>
  <si>
    <t>Univ of Missouri</t>
  </si>
  <si>
    <t>University of Minnesota</t>
  </si>
  <si>
    <t>University of Nebraska</t>
  </si>
  <si>
    <t>Ohio State Univ</t>
  </si>
  <si>
    <t>North Dakota State Univ</t>
  </si>
  <si>
    <t>Michigan State Univ</t>
  </si>
  <si>
    <t>Kansas State Univ</t>
  </si>
  <si>
    <t>Univ Illinois</t>
  </si>
  <si>
    <t>Iowa State Univ</t>
  </si>
  <si>
    <t>South Dakota State Univ</t>
  </si>
  <si>
    <t>University of Wisconsin</t>
  </si>
  <si>
    <t>SUM</t>
  </si>
  <si>
    <t>Total Mulstistate Effort</t>
  </si>
  <si>
    <t>FFY25</t>
  </si>
  <si>
    <t>FFY24</t>
  </si>
  <si>
    <t>FFY23</t>
  </si>
  <si>
    <t>Iowa</t>
  </si>
  <si>
    <t>Illinois</t>
  </si>
  <si>
    <t>Nebraska</t>
  </si>
  <si>
    <t>Wisconsin</t>
  </si>
  <si>
    <t>NRSP9</t>
  </si>
  <si>
    <t>NC1100</t>
  </si>
  <si>
    <t>NRSP3</t>
  </si>
  <si>
    <t>NC7, NRSP8</t>
  </si>
  <si>
    <t>Total Multistate Effort</t>
  </si>
  <si>
    <t>OTT Funds (NRSPs and Regional Trusts) Received and Included in Allocation:</t>
  </si>
  <si>
    <t>Project #</t>
  </si>
  <si>
    <t>Amount</t>
  </si>
  <si>
    <t>Project #s</t>
  </si>
  <si>
    <t>NRSP9 and Multistate Winner NCERA137 Award to Loren Gisler (2023 award)</t>
  </si>
  <si>
    <t>NC7, NRSP8, and NCERA101 Multistate Award 2024 to Ramesh Kanwar</t>
  </si>
  <si>
    <t>NRSP8, NRSP9</t>
  </si>
  <si>
    <t>FFY26</t>
  </si>
  <si>
    <t>NRSP8, NRSP9, NRSP13</t>
  </si>
  <si>
    <t>NC1100 (NCRCRD)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</si>
</sst>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44" fontId="0" fillId="0" borderId="0" xfId="1" applyFont="1"/>
    <xf numFmtId="0" fontId="2" fillId="0" borderId="0" xfId="0" applyFont="1"/>
    <xf numFmtId="0" fontId="2" fillId="0" borderId="0" xfId="0" applyFont="1" applyAlignment="1">
      <alignment horizontal="center"/>
    </xf>
    <xf numFmtId="44" fontId="0" fillId="0" borderId="0" xfId="0" applyNumberFormat="1"/>
    <xf numFmtId="44" fontId="2" fillId="0" borderId="0" xfId="0" applyNumberFormat="1" applyFont="1"/>
    <xf numFmtId="0" fontId="2" fillId="0" borderId="0" xfId="0" applyFont="1" applyAlignment="1">
      <alignment horizontal="left"/>
    </xf>
    <xf numFmtId="164" fontId="0" fillId="0" borderId="0" xfId="0" applyNumberFormat="1"/>
    <xf numFmtId="164" fontId="0" fillId="0" borderId="0" xfId="1" applyNumberFormat="1" applyFont="1"/>
    <xf numFmtId="164" fontId="2" fillId="0" borderId="0" xfId="0" applyNumberFormat="1" applyFont="1"/>
    <xf numFmtId="0" fontId="2" fillId="0" borderId="0" xfId="0" applyFont="1" applyAlignment="1">
      <alignment wrapText="1"/>
    </xf>
    <xf numFmtId="0" fontId="0" fillId="0" borderId="1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0398E-5050-48E5-ADD9-E94A1C69523C}">
  <dimension ref="A1:E25"/>
  <sheetViews>
    <sheetView workbookViewId="0">
      <selection activeCell="B26" sqref="B26"/>
    </sheetView>
  </sheetViews>
  <sheetFormatPr defaultRowHeight="14.4" x14ac:dyDescent="0.3"/>
  <cols>
    <col min="1" max="1" width="25" bestFit="1" customWidth="1"/>
    <col min="2" max="3" width="15.33203125" bestFit="1" customWidth="1"/>
    <col min="4" max="4" width="21.88671875" bestFit="1" customWidth="1"/>
    <col min="5" max="5" width="30.88671875" customWidth="1"/>
  </cols>
  <sheetData>
    <row r="1" spans="1:5" x14ac:dyDescent="0.3">
      <c r="B1" s="3" t="s">
        <v>19</v>
      </c>
      <c r="C1" s="3" t="s">
        <v>19</v>
      </c>
      <c r="D1" s="3" t="s">
        <v>19</v>
      </c>
      <c r="E1" s="6"/>
    </row>
    <row r="2" spans="1:5" x14ac:dyDescent="0.3">
      <c r="A2" s="3" t="s">
        <v>2</v>
      </c>
      <c r="B2" s="3" t="s">
        <v>0</v>
      </c>
      <c r="C2" s="3" t="s">
        <v>1</v>
      </c>
      <c r="D2" s="2" t="s">
        <v>28</v>
      </c>
      <c r="E2" s="6"/>
    </row>
    <row r="3" spans="1:5" x14ac:dyDescent="0.3">
      <c r="A3" t="s">
        <v>12</v>
      </c>
      <c r="B3" s="8">
        <v>2353144</v>
      </c>
      <c r="C3" s="8">
        <v>1723877</v>
      </c>
      <c r="D3" s="7">
        <f>SUM(B3:C3)</f>
        <v>4077021</v>
      </c>
      <c r="E3" s="7"/>
    </row>
    <row r="4" spans="1:5" x14ac:dyDescent="0.3">
      <c r="A4" t="s">
        <v>11</v>
      </c>
      <c r="B4" s="8">
        <v>1510186</v>
      </c>
      <c r="C4" s="8">
        <v>1611135</v>
      </c>
      <c r="D4" s="7">
        <f t="shared" ref="D4:D14" si="0">SUM(B4:C4)</f>
        <v>3121321</v>
      </c>
    </row>
    <row r="5" spans="1:5" x14ac:dyDescent="0.3">
      <c r="A5" t="s">
        <v>3</v>
      </c>
      <c r="B5" s="8">
        <v>1289353</v>
      </c>
      <c r="C5" s="8">
        <v>1357861</v>
      </c>
      <c r="D5" s="7">
        <f t="shared" si="0"/>
        <v>2647214</v>
      </c>
    </row>
    <row r="6" spans="1:5" x14ac:dyDescent="0.3">
      <c r="A6" t="s">
        <v>10</v>
      </c>
      <c r="B6" s="8">
        <v>1162413</v>
      </c>
      <c r="C6" s="8">
        <v>1248381</v>
      </c>
      <c r="D6" s="7">
        <f t="shared" si="0"/>
        <v>2410794</v>
      </c>
    </row>
    <row r="7" spans="1:5" x14ac:dyDescent="0.3">
      <c r="A7" t="s">
        <v>9</v>
      </c>
      <c r="B7" s="8">
        <v>1331296</v>
      </c>
      <c r="C7" s="8">
        <v>1429755</v>
      </c>
      <c r="D7" s="7">
        <f t="shared" si="0"/>
        <v>2761051</v>
      </c>
    </row>
    <row r="8" spans="1:5" x14ac:dyDescent="0.3">
      <c r="A8" t="s">
        <v>5</v>
      </c>
      <c r="B8" s="8">
        <v>1326736</v>
      </c>
      <c r="C8" s="8">
        <v>1424857</v>
      </c>
      <c r="D8" s="7">
        <f t="shared" si="0"/>
        <v>2751593</v>
      </c>
    </row>
    <row r="9" spans="1:5" x14ac:dyDescent="0.3">
      <c r="A9" t="s">
        <v>4</v>
      </c>
      <c r="B9" s="8">
        <v>1185239</v>
      </c>
      <c r="C9" s="8">
        <v>1272895</v>
      </c>
      <c r="D9" s="7">
        <f t="shared" si="0"/>
        <v>2458134</v>
      </c>
    </row>
    <row r="10" spans="1:5" x14ac:dyDescent="0.3">
      <c r="A10" t="s">
        <v>8</v>
      </c>
      <c r="B10" s="8">
        <v>893113</v>
      </c>
      <c r="C10" s="8">
        <v>959165</v>
      </c>
      <c r="D10" s="7">
        <f t="shared" si="0"/>
        <v>1852278</v>
      </c>
    </row>
    <row r="11" spans="1:5" x14ac:dyDescent="0.3">
      <c r="A11" t="s">
        <v>6</v>
      </c>
      <c r="B11" s="8">
        <v>1490993</v>
      </c>
      <c r="C11" s="8">
        <v>1444464</v>
      </c>
      <c r="D11" s="7">
        <f t="shared" si="0"/>
        <v>2935457</v>
      </c>
    </row>
    <row r="12" spans="1:5" x14ac:dyDescent="0.3">
      <c r="A12" t="s">
        <v>7</v>
      </c>
      <c r="B12" s="8">
        <v>1437804</v>
      </c>
      <c r="C12" s="8">
        <v>1544140</v>
      </c>
      <c r="D12" s="7">
        <f t="shared" si="0"/>
        <v>2981944</v>
      </c>
    </row>
    <row r="13" spans="1:5" x14ac:dyDescent="0.3">
      <c r="A13" t="s">
        <v>13</v>
      </c>
      <c r="B13" s="8">
        <v>900719</v>
      </c>
      <c r="C13" s="8">
        <v>967333</v>
      </c>
      <c r="D13" s="7">
        <f t="shared" si="0"/>
        <v>1868052</v>
      </c>
    </row>
    <row r="14" spans="1:5" x14ac:dyDescent="0.3">
      <c r="A14" t="s">
        <v>14</v>
      </c>
      <c r="B14" s="8">
        <v>1312834</v>
      </c>
      <c r="C14" s="8">
        <v>1356229</v>
      </c>
      <c r="D14" s="7">
        <f t="shared" si="0"/>
        <v>2669063</v>
      </c>
    </row>
    <row r="15" spans="1:5" x14ac:dyDescent="0.3">
      <c r="B15" s="1"/>
      <c r="C15" s="1"/>
    </row>
    <row r="16" spans="1:5" x14ac:dyDescent="0.3">
      <c r="A16" s="2" t="s">
        <v>15</v>
      </c>
      <c r="B16" s="9">
        <f>SUM(B3:B15)</f>
        <v>16193830</v>
      </c>
      <c r="C16" s="9">
        <f>SUM(A16:B16)</f>
        <v>16193830</v>
      </c>
      <c r="D16" s="9">
        <f>SUM(B16:C16)</f>
        <v>32387660</v>
      </c>
    </row>
    <row r="20" spans="1:3" ht="43.2" x14ac:dyDescent="0.3">
      <c r="A20" s="10" t="s">
        <v>29</v>
      </c>
      <c r="B20" s="2" t="s">
        <v>31</v>
      </c>
      <c r="C20" s="2" t="s">
        <v>30</v>
      </c>
    </row>
    <row r="21" spans="1:3" x14ac:dyDescent="0.3">
      <c r="A21" t="s">
        <v>20</v>
      </c>
      <c r="B21" s="7">
        <f>572980+110000+65000</f>
        <v>747980</v>
      </c>
      <c r="C21" t="s">
        <v>27</v>
      </c>
    </row>
    <row r="22" spans="1:3" x14ac:dyDescent="0.3">
      <c r="A22" t="s">
        <v>21</v>
      </c>
      <c r="B22" s="7">
        <v>10000</v>
      </c>
      <c r="C22" t="s">
        <v>24</v>
      </c>
    </row>
    <row r="23" spans="1:3" x14ac:dyDescent="0.3">
      <c r="A23" t="s">
        <v>3</v>
      </c>
      <c r="B23" s="7">
        <v>25000</v>
      </c>
      <c r="C23" t="s">
        <v>25</v>
      </c>
    </row>
    <row r="24" spans="1:3" x14ac:dyDescent="0.3">
      <c r="A24" t="s">
        <v>22</v>
      </c>
      <c r="B24" s="7">
        <v>146000</v>
      </c>
      <c r="C24" t="s">
        <v>24</v>
      </c>
    </row>
    <row r="25" spans="1:3" x14ac:dyDescent="0.3">
      <c r="A25" t="s">
        <v>23</v>
      </c>
      <c r="B25" s="7">
        <v>50000</v>
      </c>
      <c r="C25" t="s">
        <v>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0F284-6454-4C9F-9DA5-658FD741BF97}">
  <dimension ref="A1:G25"/>
  <sheetViews>
    <sheetView topLeftCell="A10" workbookViewId="0">
      <selection activeCell="B21" sqref="B21"/>
    </sheetView>
  </sheetViews>
  <sheetFormatPr defaultRowHeight="14.4" x14ac:dyDescent="0.3"/>
  <cols>
    <col min="1" max="1" width="25" bestFit="1" customWidth="1"/>
    <col min="2" max="2" width="18.88671875" customWidth="1"/>
    <col min="3" max="3" width="20.88671875" customWidth="1"/>
    <col min="4" max="4" width="21.88671875" customWidth="1"/>
    <col min="5" max="5" width="18.109375" customWidth="1"/>
    <col min="6" max="6" width="19.33203125" customWidth="1"/>
    <col min="7" max="7" width="22.33203125" customWidth="1"/>
  </cols>
  <sheetData>
    <row r="1" spans="1:7" x14ac:dyDescent="0.3">
      <c r="B1" s="3" t="s">
        <v>18</v>
      </c>
      <c r="C1" s="3" t="s">
        <v>18</v>
      </c>
      <c r="D1" s="3" t="s">
        <v>18</v>
      </c>
      <c r="E1" s="3"/>
      <c r="F1" s="3"/>
      <c r="G1" s="3"/>
    </row>
    <row r="2" spans="1:7" x14ac:dyDescent="0.3">
      <c r="A2" s="3" t="s">
        <v>2</v>
      </c>
      <c r="B2" s="3" t="s">
        <v>0</v>
      </c>
      <c r="C2" s="3" t="s">
        <v>1</v>
      </c>
      <c r="D2" s="2" t="s">
        <v>28</v>
      </c>
      <c r="E2" s="3"/>
      <c r="F2" s="3"/>
      <c r="G2" s="2"/>
    </row>
    <row r="3" spans="1:7" x14ac:dyDescent="0.3">
      <c r="A3" t="s">
        <v>12</v>
      </c>
      <c r="B3" s="8">
        <v>2203483</v>
      </c>
      <c r="C3" s="8">
        <v>1724365</v>
      </c>
      <c r="D3" s="7">
        <f>SUM(B3:C3)</f>
        <v>3927848</v>
      </c>
    </row>
    <row r="4" spans="1:7" x14ac:dyDescent="0.3">
      <c r="A4" t="s">
        <v>11</v>
      </c>
      <c r="B4" s="8">
        <v>1615033</v>
      </c>
      <c r="C4" s="8">
        <v>1611590</v>
      </c>
      <c r="D4" s="7">
        <f t="shared" ref="D4:D14" si="0">SUM(B4:C4)</f>
        <v>3226623</v>
      </c>
    </row>
    <row r="5" spans="1:7" x14ac:dyDescent="0.3">
      <c r="A5" t="s">
        <v>3</v>
      </c>
      <c r="B5" s="8">
        <v>1302065</v>
      </c>
      <c r="C5" s="8">
        <v>1358245</v>
      </c>
      <c r="D5" s="7">
        <f t="shared" si="0"/>
        <v>2660310</v>
      </c>
    </row>
    <row r="6" spans="1:7" x14ac:dyDescent="0.3">
      <c r="A6" t="s">
        <v>10</v>
      </c>
      <c r="B6" s="8">
        <v>1174099</v>
      </c>
      <c r="C6" s="8">
        <v>1248734</v>
      </c>
      <c r="D6" s="7">
        <f t="shared" si="0"/>
        <v>2422833</v>
      </c>
    </row>
    <row r="7" spans="1:7" x14ac:dyDescent="0.3">
      <c r="A7" t="s">
        <v>9</v>
      </c>
      <c r="B7" s="8">
        <v>1344681</v>
      </c>
      <c r="C7" s="8">
        <v>1430159</v>
      </c>
      <c r="D7" s="7">
        <f t="shared" si="0"/>
        <v>2774840</v>
      </c>
    </row>
    <row r="8" spans="1:7" x14ac:dyDescent="0.3">
      <c r="A8" t="s">
        <v>5</v>
      </c>
      <c r="B8" s="8">
        <v>1340075</v>
      </c>
      <c r="C8" s="8">
        <v>1425260</v>
      </c>
      <c r="D8" s="7">
        <f t="shared" si="0"/>
        <v>2765335</v>
      </c>
    </row>
    <row r="9" spans="1:7" x14ac:dyDescent="0.3">
      <c r="A9" t="s">
        <v>4</v>
      </c>
      <c r="B9" s="8">
        <v>1197155</v>
      </c>
      <c r="C9" s="8">
        <v>1273256</v>
      </c>
      <c r="D9" s="7">
        <f t="shared" si="0"/>
        <v>2470411</v>
      </c>
    </row>
    <row r="10" spans="1:7" x14ac:dyDescent="0.3">
      <c r="A10" t="s">
        <v>8</v>
      </c>
      <c r="B10" s="8">
        <v>902093</v>
      </c>
      <c r="C10" s="8">
        <v>959437</v>
      </c>
      <c r="D10" s="7">
        <f t="shared" si="0"/>
        <v>1861530</v>
      </c>
    </row>
    <row r="11" spans="1:7" x14ac:dyDescent="0.3">
      <c r="A11" t="s">
        <v>6</v>
      </c>
      <c r="B11" s="8">
        <v>1552515</v>
      </c>
      <c r="C11" s="8">
        <v>1444873</v>
      </c>
      <c r="D11" s="7">
        <f t="shared" si="0"/>
        <v>2997388</v>
      </c>
    </row>
    <row r="12" spans="1:7" x14ac:dyDescent="0.3">
      <c r="A12" t="s">
        <v>7</v>
      </c>
      <c r="B12" s="8">
        <v>1452260</v>
      </c>
      <c r="C12" s="8">
        <v>1544576</v>
      </c>
      <c r="D12" s="7">
        <f t="shared" si="0"/>
        <v>2996836</v>
      </c>
    </row>
    <row r="13" spans="1:7" x14ac:dyDescent="0.3">
      <c r="A13" t="s">
        <v>13</v>
      </c>
      <c r="B13" s="8">
        <v>909774</v>
      </c>
      <c r="C13" s="8">
        <v>967606</v>
      </c>
      <c r="D13" s="7">
        <f t="shared" si="0"/>
        <v>1877380</v>
      </c>
    </row>
    <row r="14" spans="1:7" x14ac:dyDescent="0.3">
      <c r="A14" t="s">
        <v>14</v>
      </c>
      <c r="B14" s="8">
        <v>1325530</v>
      </c>
      <c r="C14" s="8">
        <v>1356613</v>
      </c>
      <c r="D14" s="7">
        <f t="shared" si="0"/>
        <v>2682143</v>
      </c>
    </row>
    <row r="15" spans="1:7" x14ac:dyDescent="0.3">
      <c r="B15" s="8"/>
      <c r="C15" s="8"/>
      <c r="D15" s="7"/>
    </row>
    <row r="16" spans="1:7" x14ac:dyDescent="0.3">
      <c r="A16" s="2" t="s">
        <v>15</v>
      </c>
      <c r="B16" s="9">
        <f>SUM(B3:B15)</f>
        <v>16318763</v>
      </c>
      <c r="C16" s="9">
        <f>SUM(A16:B16)</f>
        <v>16318763</v>
      </c>
      <c r="D16" s="9">
        <f>SUM(B16:C16)</f>
        <v>32637526</v>
      </c>
    </row>
    <row r="20" spans="1:3" ht="43.2" x14ac:dyDescent="0.3">
      <c r="A20" s="10" t="s">
        <v>29</v>
      </c>
      <c r="B20" s="2" t="s">
        <v>31</v>
      </c>
      <c r="C20" s="2" t="s">
        <v>32</v>
      </c>
    </row>
    <row r="21" spans="1:3" x14ac:dyDescent="0.3">
      <c r="A21" t="s">
        <v>20</v>
      </c>
      <c r="B21" s="7">
        <v>582180</v>
      </c>
      <c r="C21" t="s">
        <v>27</v>
      </c>
    </row>
    <row r="22" spans="1:3" x14ac:dyDescent="0.3">
      <c r="A22" t="s">
        <v>21</v>
      </c>
      <c r="B22" s="7">
        <f>89795+10000</f>
        <v>99795</v>
      </c>
      <c r="C22" t="s">
        <v>24</v>
      </c>
    </row>
    <row r="23" spans="1:3" x14ac:dyDescent="0.3">
      <c r="A23" t="s">
        <v>3</v>
      </c>
      <c r="B23" s="7">
        <v>25000</v>
      </c>
      <c r="C23" t="s">
        <v>25</v>
      </c>
    </row>
    <row r="24" spans="1:3" x14ac:dyDescent="0.3">
      <c r="A24" t="s">
        <v>22</v>
      </c>
      <c r="B24" s="7">
        <v>194000</v>
      </c>
      <c r="C24" t="s">
        <v>33</v>
      </c>
    </row>
    <row r="25" spans="1:3" x14ac:dyDescent="0.3">
      <c r="A25" t="s">
        <v>23</v>
      </c>
      <c r="B25" s="7">
        <v>50000</v>
      </c>
      <c r="C25" t="s">
        <v>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35305-EF62-44B4-AFC2-AC49219EF0C7}">
  <dimension ref="A1:D25"/>
  <sheetViews>
    <sheetView workbookViewId="0">
      <selection sqref="A1:XFD1048576"/>
    </sheetView>
  </sheetViews>
  <sheetFormatPr defaultRowHeight="14.4" x14ac:dyDescent="0.3"/>
  <cols>
    <col min="1" max="1" width="22.5546875" bestFit="1" customWidth="1"/>
    <col min="2" max="3" width="15.33203125" bestFit="1" customWidth="1"/>
    <col min="4" max="4" width="21.6640625" bestFit="1" customWidth="1"/>
  </cols>
  <sheetData>
    <row r="1" spans="1:4" x14ac:dyDescent="0.3">
      <c r="B1" s="3" t="s">
        <v>17</v>
      </c>
      <c r="C1" s="3" t="s">
        <v>17</v>
      </c>
      <c r="D1" s="3" t="s">
        <v>17</v>
      </c>
    </row>
    <row r="2" spans="1:4" x14ac:dyDescent="0.3">
      <c r="A2" s="3" t="s">
        <v>2</v>
      </c>
      <c r="B2" s="3" t="s">
        <v>0</v>
      </c>
      <c r="C2" s="3" t="s">
        <v>1</v>
      </c>
      <c r="D2" s="3" t="s">
        <v>16</v>
      </c>
    </row>
    <row r="3" spans="1:4" x14ac:dyDescent="0.3">
      <c r="A3" t="s">
        <v>12</v>
      </c>
      <c r="B3" s="7">
        <v>2226642</v>
      </c>
      <c r="C3" s="7">
        <v>1724365</v>
      </c>
      <c r="D3" s="7">
        <f>SUM(B3:C3)</f>
        <v>3951007</v>
      </c>
    </row>
    <row r="4" spans="1:4" x14ac:dyDescent="0.3">
      <c r="A4" t="s">
        <v>11</v>
      </c>
      <c r="B4" s="7">
        <v>1622689</v>
      </c>
      <c r="C4" s="7">
        <v>1611590</v>
      </c>
      <c r="D4" s="7">
        <f t="shared" ref="D4:D14" si="0">SUM(B4:C4)</f>
        <v>3234279</v>
      </c>
    </row>
    <row r="5" spans="1:4" x14ac:dyDescent="0.3">
      <c r="A5" t="s">
        <v>3</v>
      </c>
      <c r="B5" s="7">
        <v>1308492</v>
      </c>
      <c r="C5" s="7">
        <v>1358245</v>
      </c>
      <c r="D5" s="7">
        <f t="shared" si="0"/>
        <v>2666737</v>
      </c>
    </row>
    <row r="6" spans="1:4" x14ac:dyDescent="0.3">
      <c r="A6" t="s">
        <v>10</v>
      </c>
      <c r="B6" s="7">
        <v>1180008</v>
      </c>
      <c r="C6" s="7">
        <v>1248734</v>
      </c>
      <c r="D6" s="7">
        <f t="shared" si="0"/>
        <v>2428742</v>
      </c>
    </row>
    <row r="7" spans="1:4" x14ac:dyDescent="0.3">
      <c r="A7" t="s">
        <v>9</v>
      </c>
      <c r="B7" s="7">
        <v>1351448</v>
      </c>
      <c r="C7" s="7">
        <v>1430159</v>
      </c>
      <c r="D7" s="7">
        <f t="shared" si="0"/>
        <v>2781607</v>
      </c>
    </row>
    <row r="8" spans="1:4" x14ac:dyDescent="0.3">
      <c r="A8" t="s">
        <v>5</v>
      </c>
      <c r="B8" s="7">
        <v>1346819</v>
      </c>
      <c r="C8" s="7">
        <v>1425260</v>
      </c>
      <c r="D8" s="7">
        <f t="shared" si="0"/>
        <v>2772079</v>
      </c>
    </row>
    <row r="9" spans="1:4" x14ac:dyDescent="0.3">
      <c r="A9" t="s">
        <v>4</v>
      </c>
      <c r="B9" s="7">
        <v>1203180</v>
      </c>
      <c r="C9" s="7">
        <v>1273256</v>
      </c>
      <c r="D9" s="7">
        <f t="shared" si="0"/>
        <v>2476436</v>
      </c>
    </row>
    <row r="10" spans="1:4" x14ac:dyDescent="0.3">
      <c r="A10" t="s">
        <v>8</v>
      </c>
      <c r="B10" s="7">
        <v>906633</v>
      </c>
      <c r="C10" s="7">
        <v>959437</v>
      </c>
      <c r="D10" s="7">
        <f t="shared" si="0"/>
        <v>1866070</v>
      </c>
    </row>
    <row r="11" spans="1:4" x14ac:dyDescent="0.3">
      <c r="A11" t="s">
        <v>6</v>
      </c>
      <c r="B11" s="7">
        <v>1494352</v>
      </c>
      <c r="C11" s="7">
        <v>1444872</v>
      </c>
      <c r="D11" s="7">
        <f t="shared" si="0"/>
        <v>2939224</v>
      </c>
    </row>
    <row r="12" spans="1:4" x14ac:dyDescent="0.3">
      <c r="A12" t="s">
        <v>7</v>
      </c>
      <c r="B12" s="7">
        <v>1459569</v>
      </c>
      <c r="C12" s="7">
        <v>1544577</v>
      </c>
      <c r="D12" s="7">
        <f t="shared" si="0"/>
        <v>3004146</v>
      </c>
    </row>
    <row r="13" spans="1:4" x14ac:dyDescent="0.3">
      <c r="A13" t="s">
        <v>13</v>
      </c>
      <c r="B13" s="7">
        <v>914353</v>
      </c>
      <c r="C13" s="7">
        <v>967607</v>
      </c>
      <c r="D13" s="7">
        <f t="shared" si="0"/>
        <v>1881960</v>
      </c>
    </row>
    <row r="14" spans="1:4" x14ac:dyDescent="0.3">
      <c r="A14" t="s">
        <v>14</v>
      </c>
      <c r="B14" s="7">
        <v>1331950</v>
      </c>
      <c r="C14" s="7">
        <v>1356613</v>
      </c>
      <c r="D14" s="7">
        <f t="shared" si="0"/>
        <v>2688563</v>
      </c>
    </row>
    <row r="15" spans="1:4" x14ac:dyDescent="0.3">
      <c r="B15" s="4"/>
      <c r="C15" s="4"/>
    </row>
    <row r="16" spans="1:4" x14ac:dyDescent="0.3">
      <c r="A16" s="2" t="s">
        <v>15</v>
      </c>
      <c r="B16" s="5">
        <f>SUM(B3:B15)</f>
        <v>16346135</v>
      </c>
      <c r="C16" s="5">
        <f>SUM(A16:B16)</f>
        <v>16346135</v>
      </c>
      <c r="D16" s="5">
        <f>SUM(B16:C16)</f>
        <v>32692270</v>
      </c>
    </row>
    <row r="20" spans="1:3" ht="57.6" x14ac:dyDescent="0.3">
      <c r="A20" s="10" t="s">
        <v>29</v>
      </c>
      <c r="B20" s="2" t="s">
        <v>31</v>
      </c>
      <c r="C20" s="2" t="s">
        <v>30</v>
      </c>
    </row>
    <row r="21" spans="1:3" x14ac:dyDescent="0.3">
      <c r="A21" t="s">
        <v>20</v>
      </c>
      <c r="B21" s="7">
        <f>582180+15000+9200</f>
        <v>606380</v>
      </c>
      <c r="C21" t="s">
        <v>34</v>
      </c>
    </row>
    <row r="22" spans="1:3" x14ac:dyDescent="0.3">
      <c r="A22" t="s">
        <v>21</v>
      </c>
      <c r="B22" s="7">
        <f>89795+10000</f>
        <v>99795</v>
      </c>
      <c r="C22" t="s">
        <v>35</v>
      </c>
    </row>
    <row r="23" spans="1:3" x14ac:dyDescent="0.3">
      <c r="A23" t="s">
        <v>3</v>
      </c>
      <c r="B23" s="7">
        <v>25000</v>
      </c>
      <c r="C23" t="s">
        <v>25</v>
      </c>
    </row>
    <row r="24" spans="1:3" x14ac:dyDescent="0.3">
      <c r="A24" t="s">
        <v>22</v>
      </c>
      <c r="B24" s="7">
        <v>129000</v>
      </c>
      <c r="C24" t="s">
        <v>24</v>
      </c>
    </row>
    <row r="25" spans="1:3" x14ac:dyDescent="0.3">
      <c r="A25" t="s">
        <v>23</v>
      </c>
      <c r="B25" s="7">
        <v>50000</v>
      </c>
      <c r="C25" t="s">
        <v>26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E0831-5EF7-4004-8B58-944BD6A6A730}">
  <dimension ref="A1:D25"/>
  <sheetViews>
    <sheetView tabSelected="1" workbookViewId="0">
      <selection activeCell="B25" sqref="B25"/>
    </sheetView>
  </sheetViews>
  <sheetFormatPr defaultRowHeight="14.4" x14ac:dyDescent="0.3"/>
  <cols>
    <col min="1" max="1" width="22.5546875" bestFit="1" customWidth="1"/>
    <col min="2" max="3" width="15.33203125" bestFit="1" customWidth="1"/>
    <col min="4" max="4" width="21.6640625" bestFit="1" customWidth="1"/>
  </cols>
  <sheetData>
    <row r="1" spans="1:4" x14ac:dyDescent="0.3">
      <c r="B1" s="3" t="s">
        <v>36</v>
      </c>
      <c r="C1" s="3" t="s">
        <v>36</v>
      </c>
      <c r="D1" s="3" t="s">
        <v>36</v>
      </c>
    </row>
    <row r="2" spans="1:4" x14ac:dyDescent="0.3">
      <c r="A2" s="3" t="s">
        <v>2</v>
      </c>
      <c r="B2" s="3" t="s">
        <v>0</v>
      </c>
      <c r="C2" s="3" t="s">
        <v>1</v>
      </c>
      <c r="D2" s="3" t="s">
        <v>16</v>
      </c>
    </row>
    <row r="3" spans="1:4" x14ac:dyDescent="0.3">
      <c r="A3" t="s">
        <v>12</v>
      </c>
      <c r="B3" s="7">
        <v>0</v>
      </c>
      <c r="C3" s="7">
        <v>0</v>
      </c>
      <c r="D3" s="7">
        <f>SUM(B3:C3)</f>
        <v>0</v>
      </c>
    </row>
    <row r="4" spans="1:4" x14ac:dyDescent="0.3">
      <c r="A4" t="s">
        <v>11</v>
      </c>
      <c r="B4" s="7">
        <v>0</v>
      </c>
      <c r="C4" s="7">
        <v>0</v>
      </c>
      <c r="D4" s="7">
        <f t="shared" ref="D4:D14" si="0">SUM(B4:C4)</f>
        <v>0</v>
      </c>
    </row>
    <row r="5" spans="1:4" x14ac:dyDescent="0.3">
      <c r="A5" t="s">
        <v>3</v>
      </c>
      <c r="B5" s="7">
        <v>0</v>
      </c>
      <c r="C5" s="7">
        <v>0</v>
      </c>
      <c r="D5" s="7">
        <f t="shared" si="0"/>
        <v>0</v>
      </c>
    </row>
    <row r="6" spans="1:4" x14ac:dyDescent="0.3">
      <c r="A6" t="s">
        <v>10</v>
      </c>
      <c r="B6" s="7">
        <v>0</v>
      </c>
      <c r="C6" s="7">
        <v>0</v>
      </c>
      <c r="D6" s="7">
        <f t="shared" si="0"/>
        <v>0</v>
      </c>
    </row>
    <row r="7" spans="1:4" x14ac:dyDescent="0.3">
      <c r="A7" t="s">
        <v>9</v>
      </c>
      <c r="B7" s="7">
        <v>0</v>
      </c>
      <c r="C7" s="7">
        <v>0</v>
      </c>
      <c r="D7" s="7">
        <f t="shared" si="0"/>
        <v>0</v>
      </c>
    </row>
    <row r="8" spans="1:4" x14ac:dyDescent="0.3">
      <c r="A8" t="s">
        <v>5</v>
      </c>
      <c r="B8" s="7">
        <v>0</v>
      </c>
      <c r="C8" s="7">
        <v>0</v>
      </c>
      <c r="D8" s="7">
        <f t="shared" si="0"/>
        <v>0</v>
      </c>
    </row>
    <row r="9" spans="1:4" x14ac:dyDescent="0.3">
      <c r="A9" t="s">
        <v>4</v>
      </c>
      <c r="B9" s="7">
        <v>0</v>
      </c>
      <c r="C9" s="7">
        <v>0</v>
      </c>
      <c r="D9" s="7">
        <f t="shared" si="0"/>
        <v>0</v>
      </c>
    </row>
    <row r="10" spans="1:4" x14ac:dyDescent="0.3">
      <c r="A10" t="s">
        <v>8</v>
      </c>
      <c r="B10" s="7">
        <v>0</v>
      </c>
      <c r="C10" s="7">
        <v>0</v>
      </c>
      <c r="D10" s="7">
        <f t="shared" si="0"/>
        <v>0</v>
      </c>
    </row>
    <row r="11" spans="1:4" x14ac:dyDescent="0.3">
      <c r="A11" t="s">
        <v>6</v>
      </c>
      <c r="B11" s="7">
        <v>0</v>
      </c>
      <c r="C11" s="7">
        <v>0</v>
      </c>
      <c r="D11" s="7">
        <f t="shared" si="0"/>
        <v>0</v>
      </c>
    </row>
    <row r="12" spans="1:4" x14ac:dyDescent="0.3">
      <c r="A12" t="s">
        <v>7</v>
      </c>
      <c r="B12" s="7">
        <v>0</v>
      </c>
      <c r="C12" s="7">
        <v>0</v>
      </c>
      <c r="D12" s="7">
        <f t="shared" si="0"/>
        <v>0</v>
      </c>
    </row>
    <row r="13" spans="1:4" x14ac:dyDescent="0.3">
      <c r="A13" t="s">
        <v>13</v>
      </c>
      <c r="B13" s="7">
        <v>0</v>
      </c>
      <c r="C13" s="7">
        <v>0</v>
      </c>
      <c r="D13" s="7">
        <f t="shared" si="0"/>
        <v>0</v>
      </c>
    </row>
    <row r="14" spans="1:4" x14ac:dyDescent="0.3">
      <c r="A14" t="s">
        <v>14</v>
      </c>
      <c r="B14" s="7">
        <v>0</v>
      </c>
      <c r="C14" s="7">
        <v>0</v>
      </c>
      <c r="D14" s="7">
        <f t="shared" si="0"/>
        <v>0</v>
      </c>
    </row>
    <row r="15" spans="1:4" x14ac:dyDescent="0.3">
      <c r="B15" s="4"/>
      <c r="C15" s="4"/>
    </row>
    <row r="16" spans="1:4" x14ac:dyDescent="0.3">
      <c r="A16" s="2" t="s">
        <v>15</v>
      </c>
      <c r="B16" s="5">
        <f>SUM(B3:B15)</f>
        <v>0</v>
      </c>
      <c r="C16" s="5">
        <f>SUM(A16:B16)</f>
        <v>0</v>
      </c>
      <c r="D16" s="5">
        <f>SUM(B16:C16)</f>
        <v>0</v>
      </c>
    </row>
    <row r="20" spans="1:3" ht="57.6" x14ac:dyDescent="0.3">
      <c r="A20" s="10" t="s">
        <v>29</v>
      </c>
      <c r="B20" s="2" t="s">
        <v>31</v>
      </c>
      <c r="C20" s="2" t="s">
        <v>30</v>
      </c>
    </row>
    <row r="21" spans="1:3" x14ac:dyDescent="0.3">
      <c r="A21" t="s">
        <v>20</v>
      </c>
      <c r="B21" s="7">
        <f>572980+9200</f>
        <v>582180</v>
      </c>
      <c r="C21" t="s">
        <v>27</v>
      </c>
    </row>
    <row r="22" spans="1:3" x14ac:dyDescent="0.3">
      <c r="A22" t="s">
        <v>21</v>
      </c>
      <c r="B22" s="7">
        <v>154285</v>
      </c>
      <c r="C22" s="11" t="s">
        <v>37</v>
      </c>
    </row>
    <row r="23" spans="1:3" x14ac:dyDescent="0.3">
      <c r="A23" t="s">
        <v>3</v>
      </c>
      <c r="B23" s="7">
        <v>25000</v>
      </c>
      <c r="C23" t="s">
        <v>38</v>
      </c>
    </row>
    <row r="24" spans="1:3" x14ac:dyDescent="0.3">
      <c r="A24" t="s">
        <v>22</v>
      </c>
      <c r="B24" s="7">
        <v>204000</v>
      </c>
      <c r="C24" t="s">
        <v>24</v>
      </c>
    </row>
    <row r="25" spans="1:3" x14ac:dyDescent="0.3">
      <c r="A25" t="s">
        <v>23</v>
      </c>
      <c r="B25" s="7">
        <v>50000</v>
      </c>
      <c r="C25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FFY23</vt:lpstr>
      <vt:lpstr>FFY24</vt:lpstr>
      <vt:lpstr>FFY25</vt:lpstr>
      <vt:lpstr>FFY26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Jeanette Thurston</dc:creator>
  <cp:lastModifiedBy>Christina Hamilton</cp:lastModifiedBy>
  <dcterms:created xsi:type="dcterms:W3CDTF">2023-12-11T18:21:05Z</dcterms:created>
  <dcterms:modified xsi:type="dcterms:W3CDTF">2026-02-07T16:29:55Z</dcterms:modified>
</cp:coreProperties>
</file>